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Iritoiu\04.05.2022\PARACLINICE\"/>
    </mc:Choice>
  </mc:AlternateContent>
  <xr:revisionPtr revIDLastSave="0" documentId="13_ncr:1_{495D8E90-99E4-4631-B76A-A71E07DCF95D}" xr6:coauthVersionLast="47" xr6:coauthVersionMax="47" xr10:uidLastSave="{00000000-0000-0000-0000-000000000000}"/>
  <bookViews>
    <workbookView xWindow="-120" yWindow="-120" windowWidth="29040" windowHeight="15840" xr2:uid="{F04379C5-F83C-49A6-9348-269D08698C2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7" i="1" l="1"/>
  <c r="X8" i="1"/>
  <c r="X9" i="1"/>
  <c r="X10" i="1"/>
  <c r="X11" i="1"/>
  <c r="X12" i="1"/>
  <c r="X13" i="1"/>
  <c r="X14" i="1"/>
  <c r="X15" i="1"/>
  <c r="X16" i="1"/>
  <c r="X6" i="1"/>
  <c r="N17" i="1"/>
  <c r="O17" i="1"/>
  <c r="Q17" i="1"/>
  <c r="R17" i="1"/>
  <c r="T17" i="1"/>
  <c r="U17" i="1"/>
  <c r="V17" i="1"/>
  <c r="M17" i="1"/>
  <c r="A7" i="1"/>
  <c r="A8" i="1" s="1"/>
  <c r="A9" i="1" s="1"/>
  <c r="A10" i="1" s="1"/>
  <c r="A11" i="1" s="1"/>
  <c r="A12" i="1" s="1"/>
  <c r="A13" i="1" s="1"/>
  <c r="A14" i="1" s="1"/>
  <c r="A15" i="1" s="1"/>
  <c r="A16" i="1" s="1"/>
</calcChain>
</file>

<file path=xl/sharedStrings.xml><?xml version="1.0" encoding="utf-8"?>
<sst xmlns="http://schemas.openxmlformats.org/spreadsheetml/2006/main" count="117" uniqueCount="86">
  <si>
    <t>Denumire furnizor</t>
  </si>
  <si>
    <t>analize de laborator</t>
  </si>
  <si>
    <t>anatomie patologica</t>
  </si>
  <si>
    <t>radiologie - imagistică medicala (radiologii, ecografii, mamografii)</t>
  </si>
  <si>
    <t>CT</t>
  </si>
  <si>
    <t>RMN</t>
  </si>
  <si>
    <t>SC RAPITEST CLINICA SRL</t>
  </si>
  <si>
    <t>da</t>
  </si>
  <si>
    <t>SC SANMED SRL</t>
  </si>
  <si>
    <t>CENTRUL MEDICAL SAMA SRL</t>
  </si>
  <si>
    <t>SC MEDISIM PLUS SRL</t>
  </si>
  <si>
    <t>SC MEDVIL PST SRL</t>
  </si>
  <si>
    <t>SC BALNEOMEDCENTER SA</t>
  </si>
  <si>
    <t>SPITALUL JUDETEAN DE URGENTA VALCEA</t>
  </si>
  <si>
    <t>SPITALUL ORASENESC HOREZU</t>
  </si>
  <si>
    <t>SPITALUL ORASENESC DRAGASANI</t>
  </si>
  <si>
    <t>SC MONDO MEDICA  SRL</t>
  </si>
  <si>
    <t>Nr. crt.</t>
  </si>
  <si>
    <t>SC Clinica DOINAMED SRL</t>
  </si>
  <si>
    <t>Tipul investigației medicale efectuată de către furnizor</t>
  </si>
  <si>
    <t>Telefon</t>
  </si>
  <si>
    <t>Email furnizor</t>
  </si>
  <si>
    <t>Pagină web pentru programări online</t>
  </si>
  <si>
    <t>Rm.Vâlcea, str. V.Olănescu nr.11</t>
  </si>
  <si>
    <t>/0250736363</t>
  </si>
  <si>
    <t>Adresă furnizor</t>
  </si>
  <si>
    <t>clinica@rapitest.ro</t>
  </si>
  <si>
    <t>www.rapitest.ro</t>
  </si>
  <si>
    <t>Rm.Vâlcea, str. M. Basarab nr.3</t>
  </si>
  <si>
    <t>/0250741974</t>
  </si>
  <si>
    <t>clinica.valcea@affideea.com</t>
  </si>
  <si>
    <t>Bălcești, str. Craiovei nr.7</t>
  </si>
  <si>
    <t>/0250840040</t>
  </si>
  <si>
    <t>ctamboi@medlife.ro</t>
  </si>
  <si>
    <t>DEXA / scintigrafie</t>
  </si>
  <si>
    <t>Punctaj criteriu evaluare resurse</t>
  </si>
  <si>
    <t>Analize de laborator</t>
  </si>
  <si>
    <t>Punctaj criteriu disponibilitate</t>
  </si>
  <si>
    <t>Imagistică</t>
  </si>
  <si>
    <t>Anatomie patologică</t>
  </si>
  <si>
    <t>Punctaj resurse tehnice</t>
  </si>
  <si>
    <t>Punctaj logistică</t>
  </si>
  <si>
    <t>Punctaj  resurse umane</t>
  </si>
  <si>
    <t>Valoare totală contractată în 2022</t>
  </si>
  <si>
    <t>Rm.Vâlcea, str. Calea lui Traian nr.171</t>
  </si>
  <si>
    <t>/0771290240</t>
  </si>
  <si>
    <t>romina@medisim.ro</t>
  </si>
  <si>
    <t>Rm.Vâlcea, STR. Calea lui Traian nr. 115</t>
  </si>
  <si>
    <t>/0350408000</t>
  </si>
  <si>
    <t>Rm.Vâlcea, str. Ostroveni nr.142</t>
  </si>
  <si>
    <t>/0350431697</t>
  </si>
  <si>
    <t>administrativ@balneomedcenter.ro</t>
  </si>
  <si>
    <t>www.balneomedcenter.ro</t>
  </si>
  <si>
    <t>www.medvil.ro</t>
  </si>
  <si>
    <t>www.medisim.ro</t>
  </si>
  <si>
    <t>Rm.Vâlcea, str. Calea lui Traian nr.201</t>
  </si>
  <si>
    <t>/0350405951</t>
  </si>
  <si>
    <t>spitalul_valcea@yahoo.com</t>
  </si>
  <si>
    <t>spitalul_horezu@yahoo.com</t>
  </si>
  <si>
    <t>www.sjv.ro</t>
  </si>
  <si>
    <t>Horezu, str. Al. I. Cuza nr.4</t>
  </si>
  <si>
    <t>/0250860620</t>
  </si>
  <si>
    <t>www.spitalulhorezu.ro</t>
  </si>
  <si>
    <t>Drăgășani, str. Dr. Bagdasar nr.2</t>
  </si>
  <si>
    <t>/0250812201</t>
  </si>
  <si>
    <t>spitaldrag@yahoo.com</t>
  </si>
  <si>
    <t>www.smcnd.ro</t>
  </si>
  <si>
    <t>Rm.Vâlcea, str. Danil Ionescu nr. 2A</t>
  </si>
  <si>
    <t>/0350421853</t>
  </si>
  <si>
    <t>office@mondomedica.ro</t>
  </si>
  <si>
    <t>www.mondomedica.ro</t>
  </si>
  <si>
    <t>Rm.Vâlcea, str. Calea lui Traian nr.174, bl. 31B</t>
  </si>
  <si>
    <t>/0745751097</t>
  </si>
  <si>
    <t>barbudoina10@yahoo.com</t>
  </si>
  <si>
    <t>www.spital-doinamed.ro</t>
  </si>
  <si>
    <t>Punctaj total criteriu calitate și competență</t>
  </si>
  <si>
    <t>Punctaj total participare la scheme de intercomparare</t>
  </si>
  <si>
    <t>Total valoare contractată în 2022</t>
  </si>
  <si>
    <t>Din care servicii monitorizare trimestrul 1/2022</t>
  </si>
  <si>
    <t>13=5+8+12+14</t>
  </si>
  <si>
    <t>Credite de angajament aprobate și contractate pentru anul 2022 conform adresa CNAS nr. 3094/20.04.2022</t>
  </si>
  <si>
    <t>14.813.930 lei</t>
  </si>
  <si>
    <t>Valoare punct - lei/pct.</t>
  </si>
  <si>
    <t>www.affidea.ro</t>
  </si>
  <si>
    <t>www.medlife.ro</t>
  </si>
  <si>
    <t>andreeastancelu@yahoo.com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</si>
</sst>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4" fontId="0" fillId="5" borderId="1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4" fontId="0" fillId="0" borderId="0" xfId="0" applyNumberFormat="1"/>
    <xf numFmtId="0" fontId="7" fillId="0" borderId="1" xfId="0" applyFont="1" applyBorder="1" applyAlignment="1">
      <alignment horizontal="center" vertical="center"/>
    </xf>
    <xf numFmtId="4" fontId="0" fillId="2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9" fillId="0" borderId="0" xfId="0" applyFont="1" applyBorder="1" applyAlignment="1"/>
    <xf numFmtId="0" fontId="9" fillId="0" borderId="1" xfId="0" applyFont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dreeastancelu@yahoo.com" TargetMode="External"/><Relationship Id="rId13" Type="http://schemas.openxmlformats.org/officeDocument/2006/relationships/hyperlink" Target="mailto:spitalul_valcea@yahoo.com" TargetMode="External"/><Relationship Id="rId18" Type="http://schemas.openxmlformats.org/officeDocument/2006/relationships/hyperlink" Target="http://www.smcnd.ro/" TargetMode="External"/><Relationship Id="rId3" Type="http://schemas.openxmlformats.org/officeDocument/2006/relationships/hyperlink" Target="mailto:clinica.valcea@affideea.com" TargetMode="External"/><Relationship Id="rId21" Type="http://schemas.openxmlformats.org/officeDocument/2006/relationships/hyperlink" Target="mailto:barbudoina10@yahoo.com" TargetMode="External"/><Relationship Id="rId7" Type="http://schemas.openxmlformats.org/officeDocument/2006/relationships/hyperlink" Target="mailto:romina@medisim.ro" TargetMode="External"/><Relationship Id="rId12" Type="http://schemas.openxmlformats.org/officeDocument/2006/relationships/hyperlink" Target="http://www.medisim.ro/" TargetMode="External"/><Relationship Id="rId17" Type="http://schemas.openxmlformats.org/officeDocument/2006/relationships/hyperlink" Target="mailto:spitaldrag@yahoo.com" TargetMode="External"/><Relationship Id="rId2" Type="http://schemas.openxmlformats.org/officeDocument/2006/relationships/hyperlink" Target="http://www.rapitest.ro/" TargetMode="External"/><Relationship Id="rId16" Type="http://schemas.openxmlformats.org/officeDocument/2006/relationships/hyperlink" Target="http://www.spitalulhorezu.ro/" TargetMode="External"/><Relationship Id="rId20" Type="http://schemas.openxmlformats.org/officeDocument/2006/relationships/hyperlink" Target="http://www.mondomedica.ro/" TargetMode="External"/><Relationship Id="rId1" Type="http://schemas.openxmlformats.org/officeDocument/2006/relationships/hyperlink" Target="mailto:clinica@rapitest.ro" TargetMode="External"/><Relationship Id="rId6" Type="http://schemas.openxmlformats.org/officeDocument/2006/relationships/hyperlink" Target="http://www.medlife.ro/" TargetMode="External"/><Relationship Id="rId11" Type="http://schemas.openxmlformats.org/officeDocument/2006/relationships/hyperlink" Target="http://www.medvil.ro/" TargetMode="External"/><Relationship Id="rId5" Type="http://schemas.openxmlformats.org/officeDocument/2006/relationships/hyperlink" Target="mailto:ctamboi@medlife.ro" TargetMode="External"/><Relationship Id="rId15" Type="http://schemas.openxmlformats.org/officeDocument/2006/relationships/hyperlink" Target="mailto:spitalul_horezu@yahoo.com" TargetMode="External"/><Relationship Id="rId23" Type="http://schemas.openxmlformats.org/officeDocument/2006/relationships/printerSettings" Target="../printerSettings/printerSettings1.bin"/><Relationship Id="rId10" Type="http://schemas.openxmlformats.org/officeDocument/2006/relationships/hyperlink" Target="http://www.balneomedcenter.ro/" TargetMode="External"/><Relationship Id="rId19" Type="http://schemas.openxmlformats.org/officeDocument/2006/relationships/hyperlink" Target="mailto:office@mondomedica.ro" TargetMode="External"/><Relationship Id="rId4" Type="http://schemas.openxmlformats.org/officeDocument/2006/relationships/hyperlink" Target="http://www.affidea.ro/" TargetMode="External"/><Relationship Id="rId9" Type="http://schemas.openxmlformats.org/officeDocument/2006/relationships/hyperlink" Target="mailto:administrativ@balneomedcenter.ro" TargetMode="External"/><Relationship Id="rId14" Type="http://schemas.openxmlformats.org/officeDocument/2006/relationships/hyperlink" Target="http://www.sjv.ro/" TargetMode="External"/><Relationship Id="rId22" Type="http://schemas.openxmlformats.org/officeDocument/2006/relationships/hyperlink" Target="http://www.spital-doinamed.r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0AFFD9-428B-489F-B56A-1A0C56A57F37}">
  <dimension ref="A2:Z18"/>
  <sheetViews>
    <sheetView tabSelected="1" workbookViewId="0">
      <selection activeCell="K11" sqref="K11"/>
    </sheetView>
  </sheetViews>
  <sheetFormatPr defaultRowHeight="15" x14ac:dyDescent="0.25"/>
  <cols>
    <col min="1" max="1" width="4" customWidth="1"/>
    <col min="2" max="2" width="37.42578125" customWidth="1"/>
    <col min="3" max="3" width="9.140625" customWidth="1"/>
    <col min="4" max="4" width="9.5703125" customWidth="1"/>
    <col min="5" max="5" width="14.5703125" customWidth="1"/>
    <col min="6" max="6" width="6.85546875" customWidth="1"/>
    <col min="7" max="7" width="6" customWidth="1"/>
    <col min="8" max="8" width="9.85546875" customWidth="1"/>
    <col min="9" max="9" width="41.7109375" customWidth="1"/>
    <col min="10" max="10" width="19.140625" customWidth="1"/>
    <col min="11" max="11" width="34.85546875" customWidth="1"/>
    <col min="12" max="12" width="34" customWidth="1"/>
    <col min="13" max="14" width="11.42578125" customWidth="1"/>
    <col min="15" max="16" width="13.28515625" customWidth="1"/>
    <col min="18" max="19" width="12.85546875" customWidth="1"/>
    <col min="23" max="23" width="12.85546875" customWidth="1"/>
    <col min="24" max="24" width="16.7109375" customWidth="1"/>
    <col min="25" max="25" width="13.5703125" customWidth="1"/>
    <col min="26" max="26" width="11.7109375" bestFit="1" customWidth="1"/>
  </cols>
  <sheetData>
    <row r="2" spans="1:26" ht="15.75" x14ac:dyDescent="0.25">
      <c r="A2" s="40" t="s">
        <v>80</v>
      </c>
      <c r="B2" s="40"/>
      <c r="C2" s="40"/>
      <c r="D2" s="40"/>
      <c r="E2" s="40"/>
      <c r="F2" s="40"/>
      <c r="G2" s="40"/>
      <c r="H2" s="40"/>
      <c r="I2" s="40"/>
      <c r="J2" s="33" t="s">
        <v>81</v>
      </c>
      <c r="K2" s="32"/>
      <c r="L2" s="32"/>
    </row>
    <row r="3" spans="1:26" x14ac:dyDescent="0.25">
      <c r="C3" s="41" t="s">
        <v>19</v>
      </c>
      <c r="D3" s="41"/>
      <c r="E3" s="41"/>
      <c r="F3" s="41"/>
      <c r="G3" s="41"/>
      <c r="H3" s="41"/>
      <c r="M3" s="44" t="s">
        <v>36</v>
      </c>
      <c r="N3" s="45"/>
      <c r="O3" s="45"/>
      <c r="P3" s="46"/>
      <c r="Q3" s="47" t="s">
        <v>38</v>
      </c>
      <c r="R3" s="48"/>
      <c r="S3" s="49"/>
      <c r="T3" s="50" t="s">
        <v>39</v>
      </c>
      <c r="U3" s="51"/>
      <c r="V3" s="51"/>
      <c r="W3" s="52"/>
      <c r="X3" s="42" t="s">
        <v>43</v>
      </c>
      <c r="Y3" s="38" t="s">
        <v>78</v>
      </c>
    </row>
    <row r="4" spans="1:26" ht="90" customHeight="1" x14ac:dyDescent="0.25">
      <c r="A4" s="1" t="s">
        <v>17</v>
      </c>
      <c r="B4" s="1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34</v>
      </c>
      <c r="I4" s="7" t="s">
        <v>25</v>
      </c>
      <c r="J4" s="7" t="s">
        <v>20</v>
      </c>
      <c r="K4" s="7" t="s">
        <v>21</v>
      </c>
      <c r="L4" s="7" t="s">
        <v>22</v>
      </c>
      <c r="M4" s="13" t="s">
        <v>35</v>
      </c>
      <c r="N4" s="13" t="s">
        <v>75</v>
      </c>
      <c r="O4" s="13" t="s">
        <v>76</v>
      </c>
      <c r="P4" s="13" t="s">
        <v>77</v>
      </c>
      <c r="Q4" s="15" t="s">
        <v>35</v>
      </c>
      <c r="R4" s="15" t="s">
        <v>37</v>
      </c>
      <c r="S4" s="15" t="s">
        <v>77</v>
      </c>
      <c r="T4" s="17" t="s">
        <v>40</v>
      </c>
      <c r="U4" s="17" t="s">
        <v>41</v>
      </c>
      <c r="V4" s="17" t="s">
        <v>42</v>
      </c>
      <c r="W4" s="17" t="s">
        <v>77</v>
      </c>
      <c r="X4" s="43"/>
      <c r="Y4" s="38"/>
    </row>
    <row r="5" spans="1:26" ht="17.25" customHeight="1" x14ac:dyDescent="0.25">
      <c r="A5" s="19">
        <v>0</v>
      </c>
      <c r="B5" s="19">
        <v>1</v>
      </c>
      <c r="C5" s="20"/>
      <c r="D5" s="20"/>
      <c r="E5" s="20"/>
      <c r="F5" s="20"/>
      <c r="G5" s="20"/>
      <c r="H5" s="20"/>
      <c r="I5" s="21"/>
      <c r="J5" s="21"/>
      <c r="K5" s="21"/>
      <c r="L5" s="21"/>
      <c r="M5" s="22">
        <v>2</v>
      </c>
      <c r="N5" s="22">
        <v>3</v>
      </c>
      <c r="O5" s="22">
        <v>4</v>
      </c>
      <c r="P5" s="22">
        <v>5</v>
      </c>
      <c r="Q5" s="23">
        <v>6</v>
      </c>
      <c r="R5" s="23">
        <v>7</v>
      </c>
      <c r="S5" s="23">
        <v>8</v>
      </c>
      <c r="T5" s="24">
        <v>9</v>
      </c>
      <c r="U5" s="24">
        <v>10</v>
      </c>
      <c r="V5" s="24">
        <v>11</v>
      </c>
      <c r="W5" s="24">
        <v>12</v>
      </c>
      <c r="X5" s="25" t="s">
        <v>79</v>
      </c>
      <c r="Y5" s="27">
        <v>14</v>
      </c>
    </row>
    <row r="6" spans="1:26" x14ac:dyDescent="0.25">
      <c r="A6" s="2">
        <v>1</v>
      </c>
      <c r="B6" s="3" t="s">
        <v>6</v>
      </c>
      <c r="C6" s="2" t="s">
        <v>7</v>
      </c>
      <c r="D6" s="4"/>
      <c r="E6" s="4"/>
      <c r="F6" s="6" t="s">
        <v>7</v>
      </c>
      <c r="G6" s="6"/>
      <c r="H6" s="6"/>
      <c r="I6" s="9" t="s">
        <v>23</v>
      </c>
      <c r="J6" s="4" t="s">
        <v>24</v>
      </c>
      <c r="K6" s="8" t="s">
        <v>26</v>
      </c>
      <c r="L6" s="8" t="s">
        <v>27</v>
      </c>
      <c r="M6" s="14">
        <v>828</v>
      </c>
      <c r="N6" s="14">
        <v>136</v>
      </c>
      <c r="O6" s="14">
        <v>1062</v>
      </c>
      <c r="P6" s="14">
        <v>865195.85</v>
      </c>
      <c r="Q6" s="16">
        <v>276</v>
      </c>
      <c r="R6" s="16">
        <v>0</v>
      </c>
      <c r="S6" s="16">
        <v>194599.03</v>
      </c>
      <c r="T6" s="18">
        <v>0</v>
      </c>
      <c r="U6" s="18">
        <v>0</v>
      </c>
      <c r="V6" s="18">
        <v>0</v>
      </c>
      <c r="W6" s="18">
        <v>0</v>
      </c>
      <c r="X6" s="10">
        <f>P6+S6+W6+Y6</f>
        <v>1059794.8799999999</v>
      </c>
      <c r="Y6" s="6">
        <v>0</v>
      </c>
    </row>
    <row r="7" spans="1:26" x14ac:dyDescent="0.25">
      <c r="A7" s="2">
        <f>1+A6</f>
        <v>2</v>
      </c>
      <c r="B7" s="3" t="s">
        <v>8</v>
      </c>
      <c r="C7" s="2" t="s">
        <v>7</v>
      </c>
      <c r="D7" s="4"/>
      <c r="E7" s="4" t="s">
        <v>7</v>
      </c>
      <c r="F7" s="6" t="s">
        <v>7</v>
      </c>
      <c r="G7" s="6" t="s">
        <v>7</v>
      </c>
      <c r="H7" s="6"/>
      <c r="I7" s="9" t="s">
        <v>28</v>
      </c>
      <c r="J7" s="4" t="s">
        <v>29</v>
      </c>
      <c r="K7" s="8" t="s">
        <v>30</v>
      </c>
      <c r="L7" s="8" t="s">
        <v>83</v>
      </c>
      <c r="M7" s="14">
        <v>766.22</v>
      </c>
      <c r="N7" s="14">
        <v>141</v>
      </c>
      <c r="O7" s="14">
        <v>818.5</v>
      </c>
      <c r="P7" s="14">
        <v>843843.9</v>
      </c>
      <c r="Q7" s="16">
        <v>986.83</v>
      </c>
      <c r="R7" s="16">
        <v>30</v>
      </c>
      <c r="S7" s="16">
        <v>1417885.31</v>
      </c>
      <c r="T7" s="18">
        <v>0</v>
      </c>
      <c r="U7" s="18">
        <v>0</v>
      </c>
      <c r="V7" s="18">
        <v>0</v>
      </c>
      <c r="W7" s="18">
        <v>0</v>
      </c>
      <c r="X7" s="10">
        <f t="shared" ref="X7:X16" si="0">P7+S7+W7+Y7</f>
        <v>2516359.21</v>
      </c>
      <c r="Y7" s="28">
        <v>254630</v>
      </c>
    </row>
    <row r="8" spans="1:26" x14ac:dyDescent="0.25">
      <c r="A8" s="2">
        <f t="shared" ref="A8:A16" si="1">1+A7</f>
        <v>3</v>
      </c>
      <c r="B8" s="3" t="s">
        <v>9</v>
      </c>
      <c r="C8" s="2" t="s">
        <v>7</v>
      </c>
      <c r="D8" s="4"/>
      <c r="E8" s="4"/>
      <c r="F8" s="6"/>
      <c r="G8" s="6"/>
      <c r="H8" s="6"/>
      <c r="I8" s="9" t="s">
        <v>31</v>
      </c>
      <c r="J8" s="4" t="s">
        <v>32</v>
      </c>
      <c r="K8" s="8" t="s">
        <v>33</v>
      </c>
      <c r="L8" s="8" t="s">
        <v>84</v>
      </c>
      <c r="M8" s="14">
        <v>1003.9</v>
      </c>
      <c r="N8" s="14">
        <v>118</v>
      </c>
      <c r="O8" s="14">
        <v>622.5</v>
      </c>
      <c r="P8" s="14">
        <v>866426.61</v>
      </c>
      <c r="Q8" s="16">
        <v>0</v>
      </c>
      <c r="R8" s="16">
        <v>0</v>
      </c>
      <c r="S8" s="16"/>
      <c r="T8" s="18">
        <v>0</v>
      </c>
      <c r="U8" s="18">
        <v>0</v>
      </c>
      <c r="V8" s="18">
        <v>0</v>
      </c>
      <c r="W8" s="18">
        <v>0</v>
      </c>
      <c r="X8" s="10">
        <f t="shared" si="0"/>
        <v>866426.61</v>
      </c>
      <c r="Y8" s="6">
        <v>0</v>
      </c>
    </row>
    <row r="9" spans="1:26" x14ac:dyDescent="0.25">
      <c r="A9" s="2">
        <f t="shared" si="1"/>
        <v>4</v>
      </c>
      <c r="B9" s="3" t="s">
        <v>10</v>
      </c>
      <c r="C9" s="2" t="s">
        <v>7</v>
      </c>
      <c r="D9" s="4"/>
      <c r="E9" s="4"/>
      <c r="F9" s="6"/>
      <c r="G9" s="6"/>
      <c r="H9" s="6"/>
      <c r="I9" s="9" t="s">
        <v>44</v>
      </c>
      <c r="J9" s="4" t="s">
        <v>45</v>
      </c>
      <c r="K9" s="8" t="s">
        <v>46</v>
      </c>
      <c r="L9" s="8" t="s">
        <v>54</v>
      </c>
      <c r="M9" s="14">
        <v>1472.2</v>
      </c>
      <c r="N9" s="14">
        <v>306</v>
      </c>
      <c r="O9" s="14">
        <v>1546.5</v>
      </c>
      <c r="P9" s="14">
        <v>1855461.39</v>
      </c>
      <c r="Q9" s="16">
        <v>0</v>
      </c>
      <c r="R9" s="16">
        <v>0</v>
      </c>
      <c r="S9" s="16"/>
      <c r="T9" s="18">
        <v>0</v>
      </c>
      <c r="U9" s="18">
        <v>0</v>
      </c>
      <c r="V9" s="18">
        <v>0</v>
      </c>
      <c r="W9" s="18">
        <v>0</v>
      </c>
      <c r="X9" s="10">
        <f t="shared" si="0"/>
        <v>1855461.39</v>
      </c>
      <c r="Y9" s="6">
        <v>0</v>
      </c>
    </row>
    <row r="10" spans="1:26" x14ac:dyDescent="0.25">
      <c r="A10" s="2">
        <f t="shared" si="1"/>
        <v>5</v>
      </c>
      <c r="B10" s="3" t="s">
        <v>11</v>
      </c>
      <c r="C10" s="2"/>
      <c r="D10" s="4"/>
      <c r="E10" s="4"/>
      <c r="F10" s="6" t="s">
        <v>7</v>
      </c>
      <c r="G10" s="6" t="s">
        <v>7</v>
      </c>
      <c r="H10" s="6"/>
      <c r="I10" s="9" t="s">
        <v>47</v>
      </c>
      <c r="J10" s="4" t="s">
        <v>48</v>
      </c>
      <c r="K10" s="8" t="s">
        <v>85</v>
      </c>
      <c r="L10" s="8" t="s">
        <v>53</v>
      </c>
      <c r="M10" s="14">
        <v>0</v>
      </c>
      <c r="N10" s="14">
        <v>0</v>
      </c>
      <c r="O10" s="14">
        <v>0</v>
      </c>
      <c r="P10" s="14">
        <v>0</v>
      </c>
      <c r="Q10" s="16">
        <v>909.5</v>
      </c>
      <c r="R10" s="16">
        <v>0</v>
      </c>
      <c r="S10" s="16">
        <v>1244353.21</v>
      </c>
      <c r="T10" s="18">
        <v>0</v>
      </c>
      <c r="U10" s="18">
        <v>0</v>
      </c>
      <c r="V10" s="18">
        <v>0</v>
      </c>
      <c r="W10" s="18">
        <v>0</v>
      </c>
      <c r="X10" s="10">
        <f t="shared" si="0"/>
        <v>1372348.21</v>
      </c>
      <c r="Y10" s="28">
        <v>127995</v>
      </c>
      <c r="Z10" s="26"/>
    </row>
    <row r="11" spans="1:26" x14ac:dyDescent="0.25">
      <c r="A11" s="2">
        <f t="shared" si="1"/>
        <v>6</v>
      </c>
      <c r="B11" s="3" t="s">
        <v>12</v>
      </c>
      <c r="C11" s="2" t="s">
        <v>7</v>
      </c>
      <c r="D11" s="4"/>
      <c r="E11" s="4" t="s">
        <v>7</v>
      </c>
      <c r="F11" s="6" t="s">
        <v>7</v>
      </c>
      <c r="G11" s="6" t="s">
        <v>7</v>
      </c>
      <c r="H11" s="6" t="s">
        <v>7</v>
      </c>
      <c r="I11" s="9" t="s">
        <v>49</v>
      </c>
      <c r="J11" s="4" t="s">
        <v>50</v>
      </c>
      <c r="K11" s="8" t="s">
        <v>51</v>
      </c>
      <c r="L11" s="8" t="s">
        <v>52</v>
      </c>
      <c r="M11" s="14">
        <v>563</v>
      </c>
      <c r="N11" s="14">
        <v>112</v>
      </c>
      <c r="O11" s="14">
        <v>732</v>
      </c>
      <c r="P11" s="14">
        <v>650471.53</v>
      </c>
      <c r="Q11" s="16">
        <v>1106</v>
      </c>
      <c r="R11" s="16">
        <v>30</v>
      </c>
      <c r="S11" s="16">
        <v>1454394.82</v>
      </c>
      <c r="T11" s="18">
        <v>0</v>
      </c>
      <c r="U11" s="18">
        <v>0</v>
      </c>
      <c r="V11" s="18">
        <v>0</v>
      </c>
      <c r="W11" s="18">
        <v>0</v>
      </c>
      <c r="X11" s="10">
        <f t="shared" si="0"/>
        <v>2139166.35</v>
      </c>
      <c r="Y11" s="28">
        <v>34300</v>
      </c>
      <c r="Z11" s="26"/>
    </row>
    <row r="12" spans="1:26" x14ac:dyDescent="0.25">
      <c r="A12" s="2">
        <f t="shared" si="1"/>
        <v>7</v>
      </c>
      <c r="B12" s="3" t="s">
        <v>13</v>
      </c>
      <c r="C12" s="2" t="s">
        <v>7</v>
      </c>
      <c r="D12" s="4" t="s">
        <v>7</v>
      </c>
      <c r="E12" s="4" t="s">
        <v>7</v>
      </c>
      <c r="F12" s="6" t="s">
        <v>7</v>
      </c>
      <c r="G12" s="6" t="s">
        <v>7</v>
      </c>
      <c r="H12" s="6" t="s">
        <v>7</v>
      </c>
      <c r="I12" s="9" t="s">
        <v>55</v>
      </c>
      <c r="J12" s="4" t="s">
        <v>56</v>
      </c>
      <c r="K12" s="8" t="s">
        <v>57</v>
      </c>
      <c r="L12" s="8" t="s">
        <v>59</v>
      </c>
      <c r="M12" s="14">
        <v>1613.2</v>
      </c>
      <c r="N12" s="14">
        <v>135</v>
      </c>
      <c r="O12" s="14">
        <v>1236</v>
      </c>
      <c r="P12" s="14">
        <v>1258489.58</v>
      </c>
      <c r="Q12" s="16">
        <v>1237</v>
      </c>
      <c r="R12" s="16">
        <v>30</v>
      </c>
      <c r="S12" s="16">
        <v>1540249.97</v>
      </c>
      <c r="T12" s="18">
        <v>38</v>
      </c>
      <c r="U12" s="18">
        <v>17</v>
      </c>
      <c r="V12" s="18">
        <v>190</v>
      </c>
      <c r="W12" s="18">
        <v>125618.38</v>
      </c>
      <c r="X12" s="10">
        <f t="shared" si="0"/>
        <v>2924357.9299999997</v>
      </c>
      <c r="Y12" s="6">
        <v>0</v>
      </c>
    </row>
    <row r="13" spans="1:26" x14ac:dyDescent="0.25">
      <c r="A13" s="2">
        <f t="shared" si="1"/>
        <v>8</v>
      </c>
      <c r="B13" s="3" t="s">
        <v>14</v>
      </c>
      <c r="C13" s="2"/>
      <c r="D13" s="4"/>
      <c r="E13" s="4" t="s">
        <v>7</v>
      </c>
      <c r="F13" s="6" t="s">
        <v>7</v>
      </c>
      <c r="G13" s="6" t="s">
        <v>7</v>
      </c>
      <c r="H13" s="6"/>
      <c r="I13" s="9" t="s">
        <v>60</v>
      </c>
      <c r="J13" s="4" t="s">
        <v>61</v>
      </c>
      <c r="K13" s="8" t="s">
        <v>58</v>
      </c>
      <c r="L13" s="8" t="s">
        <v>62</v>
      </c>
      <c r="M13" s="14">
        <v>0</v>
      </c>
      <c r="N13" s="14">
        <v>0</v>
      </c>
      <c r="O13" s="14">
        <v>0</v>
      </c>
      <c r="P13" s="14">
        <v>0</v>
      </c>
      <c r="Q13" s="16">
        <v>619.33000000000004</v>
      </c>
      <c r="R13" s="16">
        <v>0</v>
      </c>
      <c r="S13" s="16">
        <v>560481.37</v>
      </c>
      <c r="T13" s="18">
        <v>0</v>
      </c>
      <c r="U13" s="18">
        <v>0</v>
      </c>
      <c r="V13" s="18">
        <v>0</v>
      </c>
      <c r="W13" s="18">
        <v>0</v>
      </c>
      <c r="X13" s="10">
        <f t="shared" si="0"/>
        <v>560481.37</v>
      </c>
      <c r="Y13" s="6">
        <v>0</v>
      </c>
    </row>
    <row r="14" spans="1:26" x14ac:dyDescent="0.25">
      <c r="A14" s="2">
        <f t="shared" si="1"/>
        <v>9</v>
      </c>
      <c r="B14" s="3" t="s">
        <v>15</v>
      </c>
      <c r="C14" s="2"/>
      <c r="D14" s="4" t="s">
        <v>7</v>
      </c>
      <c r="E14" s="4" t="s">
        <v>7</v>
      </c>
      <c r="F14" s="6" t="s">
        <v>7</v>
      </c>
      <c r="G14" s="6"/>
      <c r="H14" s="6"/>
      <c r="I14" s="9" t="s">
        <v>63</v>
      </c>
      <c r="J14" s="4" t="s">
        <v>64</v>
      </c>
      <c r="K14" s="8" t="s">
        <v>65</v>
      </c>
      <c r="L14" s="8" t="s">
        <v>66</v>
      </c>
      <c r="M14" s="14">
        <v>0</v>
      </c>
      <c r="N14" s="14">
        <v>0</v>
      </c>
      <c r="O14" s="14">
        <v>0</v>
      </c>
      <c r="P14" s="14">
        <v>0</v>
      </c>
      <c r="Q14" s="16">
        <v>208</v>
      </c>
      <c r="R14" s="16">
        <v>0</v>
      </c>
      <c r="S14" s="16">
        <v>198117.67</v>
      </c>
      <c r="T14" s="18">
        <v>10.8</v>
      </c>
      <c r="U14" s="18">
        <v>20</v>
      </c>
      <c r="V14" s="18">
        <v>48</v>
      </c>
      <c r="W14" s="18">
        <v>41127.730000000003</v>
      </c>
      <c r="X14" s="10">
        <f t="shared" si="0"/>
        <v>239245.40000000002</v>
      </c>
      <c r="Y14" s="6">
        <v>0</v>
      </c>
    </row>
    <row r="15" spans="1:26" x14ac:dyDescent="0.25">
      <c r="A15" s="2">
        <f t="shared" si="1"/>
        <v>10</v>
      </c>
      <c r="B15" s="3" t="s">
        <v>16</v>
      </c>
      <c r="C15" s="2" t="s">
        <v>7</v>
      </c>
      <c r="D15" s="4"/>
      <c r="E15" s="4"/>
      <c r="F15" s="6"/>
      <c r="G15" s="6"/>
      <c r="H15" s="6"/>
      <c r="I15" s="9" t="s">
        <v>67</v>
      </c>
      <c r="J15" s="4" t="s">
        <v>68</v>
      </c>
      <c r="K15" s="8" t="s">
        <v>69</v>
      </c>
      <c r="L15" s="8" t="s">
        <v>70</v>
      </c>
      <c r="M15" s="14">
        <v>1145</v>
      </c>
      <c r="N15" s="14">
        <v>114</v>
      </c>
      <c r="O15" s="14">
        <v>459.5</v>
      </c>
      <c r="P15" s="14">
        <v>891351.85</v>
      </c>
      <c r="Q15" s="16">
        <v>0</v>
      </c>
      <c r="R15" s="16">
        <v>0</v>
      </c>
      <c r="S15" s="16"/>
      <c r="T15" s="18">
        <v>0</v>
      </c>
      <c r="U15" s="18">
        <v>0</v>
      </c>
      <c r="V15" s="18">
        <v>0</v>
      </c>
      <c r="W15" s="18">
        <v>0</v>
      </c>
      <c r="X15" s="10">
        <f t="shared" si="0"/>
        <v>891351.85</v>
      </c>
      <c r="Y15" s="6">
        <v>0</v>
      </c>
    </row>
    <row r="16" spans="1:26" x14ac:dyDescent="0.25">
      <c r="A16" s="2">
        <f t="shared" si="1"/>
        <v>11</v>
      </c>
      <c r="B16" s="3" t="s">
        <v>18</v>
      </c>
      <c r="C16" s="2"/>
      <c r="D16" s="4"/>
      <c r="E16" s="4"/>
      <c r="F16" s="6"/>
      <c r="G16" s="6" t="s">
        <v>7</v>
      </c>
      <c r="H16" s="6"/>
      <c r="I16" s="9" t="s">
        <v>71</v>
      </c>
      <c r="J16" s="4" t="s">
        <v>72</v>
      </c>
      <c r="K16" s="8" t="s">
        <v>73</v>
      </c>
      <c r="L16" s="8" t="s">
        <v>74</v>
      </c>
      <c r="M16" s="14">
        <v>0</v>
      </c>
      <c r="N16" s="14">
        <v>0</v>
      </c>
      <c r="O16" s="14">
        <v>0</v>
      </c>
      <c r="P16" s="14">
        <v>0</v>
      </c>
      <c r="Q16" s="16">
        <v>494</v>
      </c>
      <c r="R16" s="16">
        <v>0</v>
      </c>
      <c r="S16" s="16">
        <v>348304.08</v>
      </c>
      <c r="T16" s="18">
        <v>0</v>
      </c>
      <c r="U16" s="18">
        <v>0</v>
      </c>
      <c r="V16" s="18">
        <v>0</v>
      </c>
      <c r="W16" s="18">
        <v>0</v>
      </c>
      <c r="X16" s="10">
        <f t="shared" si="0"/>
        <v>348304.08</v>
      </c>
      <c r="Y16" s="6">
        <v>0</v>
      </c>
    </row>
    <row r="17" spans="12:25" x14ac:dyDescent="0.25">
      <c r="M17" s="10">
        <f>SUM(M6:M16)</f>
        <v>7391.5199999999995</v>
      </c>
      <c r="N17" s="10">
        <f>SUM(N6:N16)</f>
        <v>1062</v>
      </c>
      <c r="O17" s="10">
        <f t="shared" ref="O17:V17" si="2">SUM(O6:O16)</f>
        <v>6477</v>
      </c>
      <c r="P17" s="34"/>
      <c r="Q17" s="10">
        <f t="shared" si="2"/>
        <v>5836.66</v>
      </c>
      <c r="R17" s="10">
        <f t="shared" si="2"/>
        <v>90</v>
      </c>
      <c r="S17" s="35"/>
      <c r="T17" s="10">
        <f t="shared" si="2"/>
        <v>48.8</v>
      </c>
      <c r="U17" s="10">
        <f t="shared" si="2"/>
        <v>37</v>
      </c>
      <c r="V17" s="36">
        <f t="shared" si="2"/>
        <v>238</v>
      </c>
      <c r="W17" s="37"/>
      <c r="X17" s="37"/>
      <c r="Y17" s="12"/>
    </row>
    <row r="18" spans="12:25" x14ac:dyDescent="0.25">
      <c r="L18" s="29" t="s">
        <v>82</v>
      </c>
      <c r="M18" s="11">
        <v>303.12</v>
      </c>
      <c r="N18" s="11">
        <v>1054.8599999999999</v>
      </c>
      <c r="O18" s="11">
        <v>172.96</v>
      </c>
      <c r="P18" s="30"/>
      <c r="Q18" s="11">
        <v>705.06799999999998</v>
      </c>
      <c r="R18" s="11">
        <v>5080.5519999999997</v>
      </c>
      <c r="S18" s="31"/>
      <c r="T18" s="39">
        <v>288.02999999999997</v>
      </c>
      <c r="U18" s="39"/>
      <c r="V18" s="39"/>
      <c r="X18" s="26"/>
    </row>
  </sheetData>
  <mergeCells count="8">
    <mergeCell ref="Y3:Y4"/>
    <mergeCell ref="T18:V18"/>
    <mergeCell ref="A2:I2"/>
    <mergeCell ref="C3:H3"/>
    <mergeCell ref="X3:X4"/>
    <mergeCell ref="M3:P3"/>
    <mergeCell ref="Q3:S3"/>
    <mergeCell ref="T3:W3"/>
  </mergeCells>
  <hyperlinks>
    <hyperlink ref="K6" r:id="rId1" xr:uid="{5C71ED08-D34B-47CD-9E36-8B2576F5B16F}"/>
    <hyperlink ref="L6" r:id="rId2" xr:uid="{B8CFE85C-D4A9-413C-A24A-33DF9A72CA39}"/>
    <hyperlink ref="K7" r:id="rId3" xr:uid="{28AFF03C-E279-4FB8-8D7C-644FC1CC18E0}"/>
    <hyperlink ref="L7" r:id="rId4" xr:uid="{EB83E12C-D697-400C-A277-310E07C4615A}"/>
    <hyperlink ref="K8" r:id="rId5" xr:uid="{0A45226A-B4B3-4A78-8776-F2FA1821FB69}"/>
    <hyperlink ref="L8" r:id="rId6" xr:uid="{CF8C145C-6F8B-4C35-A970-AABC06FACD8E}"/>
    <hyperlink ref="K9" r:id="rId7" xr:uid="{B6CAECB4-F83D-4FEE-B2D6-A8FE4F9E9372}"/>
    <hyperlink ref="K10" r:id="rId8" xr:uid="{A1BCB1FF-E78D-44A5-BCAF-3DD786A38460}"/>
    <hyperlink ref="K11" r:id="rId9" xr:uid="{CA976451-9233-4FE4-ABE7-B86317DA36EE}"/>
    <hyperlink ref="L11" r:id="rId10" xr:uid="{CC579DA7-84D7-4768-BB06-BC4CE1E6DE33}"/>
    <hyperlink ref="L10" r:id="rId11" xr:uid="{CE7B175B-1990-4EEA-935F-7E1449DB2D53}"/>
    <hyperlink ref="L9" r:id="rId12" xr:uid="{1B8E4147-2B98-467E-A410-4D09EB6F091A}"/>
    <hyperlink ref="K12" r:id="rId13" xr:uid="{ADD5F82B-2CD5-4376-8C06-50EAF11C5333}"/>
    <hyperlink ref="L12" r:id="rId14" xr:uid="{BCF96BCD-0183-4A7D-B585-AD1285B4E10D}"/>
    <hyperlink ref="K13" r:id="rId15" xr:uid="{C6DC37C7-5240-459C-836B-CB5D6DACD8DF}"/>
    <hyperlink ref="L13" r:id="rId16" xr:uid="{5A84417F-2A50-4D0D-8E40-CBEDCC10082D}"/>
    <hyperlink ref="K14" r:id="rId17" xr:uid="{C16F4592-AD15-4089-9056-AFF2C1E96E0A}"/>
    <hyperlink ref="L14" r:id="rId18" xr:uid="{109B1EA2-7CC6-47DB-A434-A8C8FD214C82}"/>
    <hyperlink ref="K15" r:id="rId19" xr:uid="{8317AA9F-17DD-443F-9CB4-98114EF4364F}"/>
    <hyperlink ref="L15" r:id="rId20" xr:uid="{D8FDA963-D5D7-4AF9-BFBB-0414A52D17E1}"/>
    <hyperlink ref="K16" r:id="rId21" xr:uid="{822A8ADB-D214-4986-94D0-393458456F56}"/>
    <hyperlink ref="L16" r:id="rId22" xr:uid="{1E7698E7-F715-4BEC-855E-836F29D1CFFA}"/>
  </hyperlinks>
  <pageMargins left="0.7" right="0.7" top="0.75" bottom="0.75" header="0.3" footer="0.3"/>
  <pageSetup orientation="portrait"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claudiu_i</dc:creator>
  <cp:lastModifiedBy>Adrian Gaitanaru</cp:lastModifiedBy>
  <dcterms:created xsi:type="dcterms:W3CDTF">2022-04-28T13:51:43Z</dcterms:created>
  <dcterms:modified xsi:type="dcterms:W3CDTF">2022-05-05T12:34:28Z</dcterms:modified>
</cp:coreProperties>
</file>